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業務係\業務係\13　広報\料金改定\"/>
    </mc:Choice>
  </mc:AlternateContent>
  <bookViews>
    <workbookView xWindow="0" yWindow="0" windowWidth="14205" windowHeight="11325"/>
  </bookViews>
  <sheets>
    <sheet name="計算機(10%)" sheetId="1" r:id="rId1"/>
  </sheets>
  <definedNames>
    <definedName name="_xlnm.Print_Area" localSheetId="0">'計算機(10%)'!$A$1:$O$24</definedName>
  </definedNames>
  <calcPr calcId="152511"/>
</workbook>
</file>

<file path=xl/calcChain.xml><?xml version="1.0" encoding="utf-8"?>
<calcChain xmlns="http://schemas.openxmlformats.org/spreadsheetml/2006/main">
  <c r="L16" i="1" l="1"/>
  <c r="V19" i="1"/>
  <c r="E16" i="1"/>
  <c r="AB19" i="1"/>
  <c r="AA19" i="1"/>
  <c r="U19" i="1"/>
  <c r="AC16" i="1"/>
  <c r="AD16" i="1" s="1"/>
  <c r="AC17" i="1" l="1"/>
  <c r="AD17" i="1" s="1"/>
  <c r="AC18" i="1" l="1"/>
  <c r="AD18" i="1" s="1"/>
  <c r="AC19" i="1" l="1"/>
  <c r="AD19" i="1" s="1"/>
  <c r="AD20" i="1" s="1"/>
  <c r="L17" i="1" s="1"/>
  <c r="L18" i="1" s="1"/>
  <c r="L20" i="1" s="1"/>
  <c r="W16" i="1" l="1"/>
  <c r="X16" i="1" s="1"/>
  <c r="AA3" i="1"/>
  <c r="W17" i="1" l="1"/>
  <c r="W18" i="1" s="1"/>
  <c r="W19" i="1" s="1"/>
  <c r="X19" i="1" s="1"/>
  <c r="X17" i="1" l="1"/>
  <c r="X18" i="1"/>
  <c r="X20" i="1" l="1"/>
  <c r="E17" i="1" s="1"/>
  <c r="E18" i="1" l="1"/>
  <c r="E20" i="1" s="1"/>
  <c r="I22" i="1" s="1"/>
</calcChain>
</file>

<file path=xl/sharedStrings.xml><?xml version="1.0" encoding="utf-8"?>
<sst xmlns="http://schemas.openxmlformats.org/spreadsheetml/2006/main" count="40" uniqueCount="23">
  <si>
    <t>一般</t>
    <rPh sb="0" eb="2">
      <t>イッパン</t>
    </rPh>
    <phoneticPr fontId="5"/>
  </si>
  <si>
    <t>合計</t>
    <rPh sb="0" eb="2">
      <t>ゴウケイ</t>
    </rPh>
    <phoneticPr fontId="5"/>
  </si>
  <si>
    <t>使用料</t>
    <rPh sb="0" eb="3">
      <t>シヨウリョウ</t>
    </rPh>
    <phoneticPr fontId="5"/>
  </si>
  <si>
    <t>単価</t>
    <rPh sb="0" eb="2">
      <t>タンカ</t>
    </rPh>
    <phoneticPr fontId="5"/>
  </si>
  <si>
    <t>水量</t>
    <rPh sb="0" eb="2">
      <t>スイリョウ</t>
    </rPh>
    <phoneticPr fontId="5"/>
  </si>
  <si>
    <t>基本料</t>
    <rPh sb="0" eb="3">
      <t>キホンリョウ</t>
    </rPh>
    <phoneticPr fontId="5"/>
  </si>
  <si>
    <t>区分</t>
    <rPh sb="0" eb="2">
      <t>クブン</t>
    </rPh>
    <phoneticPr fontId="2"/>
  </si>
  <si>
    <t>消費税</t>
    <rPh sb="0" eb="3">
      <t>ショウヒゼイ</t>
    </rPh>
    <phoneticPr fontId="2"/>
  </si>
  <si>
    <t>（現行料金）令和７年３月31日まで</t>
    <rPh sb="1" eb="3">
      <t>ゲンコウ</t>
    </rPh>
    <rPh sb="3" eb="5">
      <t>リョウキン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</si>
  <si>
    <t>（新料金）令和７年４月１日から</t>
    <rPh sb="1" eb="4">
      <t>シンリョウキン</t>
    </rPh>
    <rPh sb="5" eb="7">
      <t>レイワ</t>
    </rPh>
    <rPh sb="8" eb="9">
      <t>ネン</t>
    </rPh>
    <rPh sb="10" eb="11">
      <t>ガツ</t>
    </rPh>
    <rPh sb="12" eb="13">
      <t>ニチ</t>
    </rPh>
    <phoneticPr fontId="2"/>
  </si>
  <si>
    <t>13mm</t>
    <phoneticPr fontId="5"/>
  </si>
  <si>
    <t>20mm</t>
    <phoneticPr fontId="5"/>
  </si>
  <si>
    <t>25mm</t>
    <phoneticPr fontId="5"/>
  </si>
  <si>
    <t>30mm</t>
    <phoneticPr fontId="2"/>
  </si>
  <si>
    <t>40mm</t>
    <phoneticPr fontId="5"/>
  </si>
  <si>
    <t>50mm</t>
    <phoneticPr fontId="2"/>
  </si>
  <si>
    <t>75mm</t>
    <phoneticPr fontId="5"/>
  </si>
  <si>
    <t>100mm</t>
    <phoneticPr fontId="5"/>
  </si>
  <si>
    <t>①メーター口径</t>
    <rPh sb="5" eb="7">
      <t>コウケイ</t>
    </rPh>
    <phoneticPr fontId="5"/>
  </si>
  <si>
    <t>②使用水量</t>
    <rPh sb="1" eb="3">
      <t>シヨウ</t>
    </rPh>
    <rPh sb="3" eb="5">
      <t>スイリョウ</t>
    </rPh>
    <phoneticPr fontId="5"/>
  </si>
  <si>
    <r>
      <t>　下の赤枠に、ご自宅で使用している水道の　</t>
    </r>
    <r>
      <rPr>
        <u/>
        <sz val="11"/>
        <rFont val="HGS創英角ｺﾞｼｯｸUB"/>
        <family val="3"/>
        <charset val="128"/>
      </rPr>
      <t>①メーター口径</t>
    </r>
    <r>
      <rPr>
        <sz val="11"/>
        <rFont val="HGS創英角ｺﾞｼｯｸUB"/>
        <family val="3"/>
        <charset val="128"/>
      </rPr>
      <t>　と　</t>
    </r>
    <r>
      <rPr>
        <u/>
        <sz val="11"/>
        <rFont val="HGS創英角ｺﾞｼｯｸUB"/>
        <family val="3"/>
        <charset val="128"/>
      </rPr>
      <t>②使用水量</t>
    </r>
    <r>
      <rPr>
        <sz val="11"/>
        <rFont val="HGS創英角ｺﾞｼｯｸUB"/>
        <family val="3"/>
        <charset val="128"/>
      </rPr>
      <t>　を記入していただくと、自動で水道料金が計算されます。
（①・②の数値は、納入通知書または検針お知らせ票をご参照ください。）</t>
    </r>
    <rPh sb="1" eb="2">
      <t>シタ</t>
    </rPh>
    <rPh sb="3" eb="4">
      <t>アカ</t>
    </rPh>
    <rPh sb="4" eb="5">
      <t>ワク</t>
    </rPh>
    <rPh sb="8" eb="10">
      <t>ジタク</t>
    </rPh>
    <rPh sb="11" eb="13">
      <t>シヨウ</t>
    </rPh>
    <rPh sb="17" eb="19">
      <t>スイドウ</t>
    </rPh>
    <rPh sb="26" eb="28">
      <t>コウケイ</t>
    </rPh>
    <rPh sb="32" eb="34">
      <t>シヨウ</t>
    </rPh>
    <rPh sb="34" eb="36">
      <t>スイリョウ</t>
    </rPh>
    <rPh sb="38" eb="40">
      <t>キニュウ</t>
    </rPh>
    <rPh sb="48" eb="50">
      <t>ジドウ</t>
    </rPh>
    <rPh sb="51" eb="53">
      <t>スイドウ</t>
    </rPh>
    <rPh sb="53" eb="55">
      <t>リョウキン</t>
    </rPh>
    <rPh sb="56" eb="58">
      <t>ケイサン</t>
    </rPh>
    <rPh sb="69" eb="71">
      <t>スウチ</t>
    </rPh>
    <rPh sb="73" eb="75">
      <t>ノウニュウ</t>
    </rPh>
    <rPh sb="75" eb="78">
      <t>ツウチショ</t>
    </rPh>
    <rPh sb="81" eb="83">
      <t>ケンシン</t>
    </rPh>
    <rPh sb="84" eb="85">
      <t>シ</t>
    </rPh>
    <rPh sb="87" eb="88">
      <t>ヒョウ</t>
    </rPh>
    <rPh sb="90" eb="92">
      <t>サンショウ</t>
    </rPh>
    <phoneticPr fontId="2"/>
  </si>
  <si>
    <t>水道料金計算表</t>
    <rPh sb="0" eb="2">
      <t>スイドウ</t>
    </rPh>
    <rPh sb="2" eb="4">
      <t>リョウキン</t>
    </rPh>
    <rPh sb="4" eb="6">
      <t>ケイサンショ</t>
    </rPh>
    <rPh sb="6" eb="7">
      <t>ヒョウ</t>
    </rPh>
    <phoneticPr fontId="5"/>
  </si>
  <si>
    <t>従量料</t>
    <rPh sb="0" eb="2">
      <t>ジュウリョウ</t>
    </rPh>
    <rPh sb="2" eb="3">
      <t>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</si>
</sst>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¥&quot;* #,##0_ ;_ &quot;¥&quot;* \-#,##0_ ;_ &quot;¥&quot;* &quot;-&quot;_ ;_ @_ "/>
    <numFmt numFmtId="176" formatCode="#,##0_ "/>
    <numFmt numFmtId="177" formatCode="##,###&quot; ㎥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S創英角ｺﾞｼｯｸUB"/>
      <family val="3"/>
      <charset val="128"/>
    </font>
    <font>
      <b/>
      <sz val="18"/>
      <name val="Verdana"/>
      <family val="2"/>
    </font>
    <font>
      <sz val="18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u/>
      <sz val="11"/>
      <name val="HGS創英角ｺﾞｼｯｸUB"/>
      <family val="3"/>
      <charset val="128"/>
    </font>
    <font>
      <u/>
      <sz val="11"/>
      <name val="ＭＳ Ｐゴシック"/>
      <family val="3"/>
      <charset val="128"/>
    </font>
    <font>
      <u/>
      <sz val="14"/>
      <name val="HGS創英角ｺﾞｼｯｸUB"/>
      <family val="3"/>
      <charset val="128"/>
    </font>
    <font>
      <b/>
      <sz val="14"/>
      <name val="HGP創英角ｺﾞｼｯｸUB"/>
      <family val="3"/>
      <charset val="128"/>
    </font>
    <font>
      <b/>
      <sz val="16"/>
      <name val="Verdana"/>
      <family val="2"/>
    </font>
    <font>
      <b/>
      <sz val="16"/>
      <name val="HGS創英角ｺﾞｼｯｸUB"/>
      <family val="3"/>
      <charset val="128"/>
    </font>
    <font>
      <b/>
      <sz val="12"/>
      <name val="HGS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0" fillId="3" borderId="0" xfId="0" applyFill="1">
      <alignment vertical="center"/>
    </xf>
    <xf numFmtId="0" fontId="3" fillId="2" borderId="3" xfId="0" applyFont="1" applyFill="1" applyBorder="1">
      <alignment vertical="center"/>
    </xf>
    <xf numFmtId="0" fontId="6" fillId="3" borderId="0" xfId="0" applyFont="1" applyFill="1">
      <alignment vertical="center"/>
    </xf>
    <xf numFmtId="0" fontId="3" fillId="2" borderId="5" xfId="0" applyFont="1" applyFill="1" applyBorder="1">
      <alignment vertical="center"/>
    </xf>
    <xf numFmtId="38" fontId="3" fillId="2" borderId="4" xfId="0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38" fontId="3" fillId="2" borderId="9" xfId="1" applyFont="1" applyFill="1" applyBorder="1">
      <alignment vertical="center"/>
    </xf>
    <xf numFmtId="38" fontId="3" fillId="2" borderId="9" xfId="0" applyNumberFormat="1" applyFont="1" applyFill="1" applyBorder="1">
      <alignment vertical="center"/>
    </xf>
    <xf numFmtId="38" fontId="3" fillId="2" borderId="14" xfId="1" applyFont="1" applyFill="1" applyBorder="1">
      <alignment vertical="center"/>
    </xf>
    <xf numFmtId="38" fontId="3" fillId="2" borderId="13" xfId="1" applyFont="1" applyFill="1" applyBorder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2" borderId="9" xfId="0" quotePrefix="1" applyFont="1" applyFill="1" applyBorder="1" applyAlignment="1">
      <alignment horizontal="right"/>
    </xf>
    <xf numFmtId="176" fontId="3" fillId="2" borderId="9" xfId="0" applyNumberFormat="1" applyFont="1" applyFill="1" applyBorder="1" applyAlignment="1">
      <alignment vertical="center"/>
    </xf>
    <xf numFmtId="0" fontId="6" fillId="4" borderId="18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12" xfId="0" applyFont="1" applyFill="1" applyBorder="1">
      <alignment vertical="center"/>
    </xf>
    <xf numFmtId="0" fontId="9" fillId="4" borderId="0" xfId="0" applyFont="1" applyFill="1" applyBorder="1" applyAlignment="1">
      <alignment horizontal="center"/>
    </xf>
    <xf numFmtId="176" fontId="9" fillId="4" borderId="0" xfId="0" applyNumberFormat="1" applyFont="1" applyFill="1" applyBorder="1">
      <alignment vertical="center"/>
    </xf>
    <xf numFmtId="0" fontId="6" fillId="4" borderId="19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6" fillId="4" borderId="11" xfId="0" applyFont="1" applyFill="1" applyBorder="1">
      <alignment vertical="center"/>
    </xf>
    <xf numFmtId="0" fontId="0" fillId="4" borderId="0" xfId="0" applyFill="1">
      <alignment vertical="center"/>
    </xf>
    <xf numFmtId="0" fontId="6" fillId="5" borderId="0" xfId="0" applyFont="1" applyFill="1">
      <alignment vertical="center"/>
    </xf>
    <xf numFmtId="0" fontId="0" fillId="5" borderId="0" xfId="0" applyFill="1">
      <alignment vertical="center"/>
    </xf>
    <xf numFmtId="0" fontId="10" fillId="5" borderId="0" xfId="0" applyFont="1" applyFill="1">
      <alignment vertical="center"/>
    </xf>
    <xf numFmtId="0" fontId="10" fillId="5" borderId="0" xfId="0" applyFont="1" applyFill="1" applyAlignment="1">
      <alignment horizontal="right"/>
    </xf>
    <xf numFmtId="0" fontId="6" fillId="5" borderId="0" xfId="0" applyFont="1" applyFill="1" applyAlignment="1">
      <alignment horizontal="left" vertical="center" indent="2"/>
    </xf>
    <xf numFmtId="0" fontId="10" fillId="5" borderId="0" xfId="0" applyFont="1" applyFill="1" applyBorder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 indent="1"/>
    </xf>
    <xf numFmtId="0" fontId="14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 indent="3"/>
    </xf>
    <xf numFmtId="176" fontId="17" fillId="4" borderId="0" xfId="0" applyNumberFormat="1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9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11" xfId="0" applyFill="1" applyBorder="1">
      <alignment vertical="center"/>
    </xf>
    <xf numFmtId="0" fontId="18" fillId="4" borderId="18" xfId="0" applyFont="1" applyFill="1" applyBorder="1" applyAlignment="1">
      <alignment horizontal="left" vertical="center" indent="1"/>
    </xf>
    <xf numFmtId="0" fontId="9" fillId="4" borderId="7" xfId="0" applyFont="1" applyFill="1" applyBorder="1" applyAlignment="1">
      <alignment horizontal="center"/>
    </xf>
    <xf numFmtId="42" fontId="16" fillId="4" borderId="7" xfId="0" applyNumberFormat="1" applyFont="1" applyFill="1" applyBorder="1" applyAlignment="1">
      <alignment vertical="center" shrinkToFit="1"/>
    </xf>
    <xf numFmtId="0" fontId="10" fillId="5" borderId="0" xfId="0" applyFont="1" applyFill="1" applyBorder="1" applyAlignment="1" applyProtection="1">
      <alignment horizontal="left"/>
      <protection locked="0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 wrapText="1"/>
    </xf>
    <xf numFmtId="0" fontId="8" fillId="6" borderId="22" xfId="0" applyFont="1" applyFill="1" applyBorder="1" applyAlignment="1">
      <alignment horizontal="distributed" vertical="center"/>
    </xf>
    <xf numFmtId="0" fontId="8" fillId="6" borderId="7" xfId="0" applyFont="1" applyFill="1" applyBorder="1" applyAlignment="1">
      <alignment horizontal="distributed" vertical="center"/>
    </xf>
    <xf numFmtId="0" fontId="8" fillId="6" borderId="10" xfId="0" applyFont="1" applyFill="1" applyBorder="1" applyAlignment="1">
      <alignment horizontal="distributed" vertical="center"/>
    </xf>
    <xf numFmtId="0" fontId="9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/>
    </xf>
    <xf numFmtId="42" fontId="7" fillId="4" borderId="6" xfId="0" applyNumberFormat="1" applyFont="1" applyFill="1" applyBorder="1" applyAlignment="1">
      <alignment vertical="center" shrinkToFit="1"/>
    </xf>
    <xf numFmtId="177" fontId="15" fillId="4" borderId="20" xfId="1" applyNumberFormat="1" applyFont="1" applyFill="1" applyBorder="1" applyAlignment="1" applyProtection="1">
      <alignment horizontal="center" vertical="center" shrinkToFit="1"/>
      <protection locked="0"/>
    </xf>
    <xf numFmtId="177" fontId="15" fillId="4" borderId="21" xfId="1" applyNumberFormat="1" applyFont="1" applyFill="1" applyBorder="1" applyAlignment="1" applyProtection="1">
      <alignment horizontal="center" vertical="center" shrinkToFit="1"/>
      <protection locked="0"/>
    </xf>
    <xf numFmtId="0" fontId="9" fillId="4" borderId="8" xfId="0" applyFont="1" applyFill="1" applyBorder="1" applyAlignment="1">
      <alignment horizontal="center"/>
    </xf>
    <xf numFmtId="42" fontId="16" fillId="4" borderId="8" xfId="0" applyNumberFormat="1" applyFont="1" applyFill="1" applyBorder="1" applyAlignment="1">
      <alignment vertical="center" shrinkToFit="1"/>
    </xf>
    <xf numFmtId="0" fontId="15" fillId="4" borderId="20" xfId="0" applyFont="1" applyFill="1" applyBorder="1" applyAlignment="1" applyProtection="1">
      <alignment horizontal="center" vertical="center" shrinkToFit="1"/>
      <protection locked="0"/>
    </xf>
    <xf numFmtId="0" fontId="15" fillId="4" borderId="21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Border="1" applyAlignment="1">
      <alignment horizontal="center" vertical="center"/>
    </xf>
    <xf numFmtId="42" fontId="7" fillId="4" borderId="0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  <color rgb="FFFF33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382681</xdr:colOff>
      <xdr:row>3</xdr:row>
      <xdr:rowOff>5041</xdr:rowOff>
    </xdr:from>
    <xdr:to>
      <xdr:col>30</xdr:col>
      <xdr:colOff>280147</xdr:colOff>
      <xdr:row>26</xdr:row>
      <xdr:rowOff>0</xdr:rowOff>
    </xdr:to>
    <xdr:sp macro="" textlink="">
      <xdr:nvSpPr>
        <xdr:cNvPr id="4" name="角丸四角形 3"/>
        <xdr:cNvSpPr/>
      </xdr:nvSpPr>
      <xdr:spPr>
        <a:xfrm>
          <a:off x="8708652" y="610159"/>
          <a:ext cx="6576171" cy="5373782"/>
        </a:xfrm>
        <a:prstGeom prst="roundRect">
          <a:avLst/>
        </a:prstGeom>
        <a:solidFill>
          <a:schemeClr val="bg1"/>
        </a:solidFill>
        <a:ln>
          <a:solidFill>
            <a:srgbClr val="FF33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図の裏に、料金計算を行うための関数が記載されております。</a:t>
          </a:r>
          <a:r>
            <a:rPr kumimoji="1" lang="en-US" altLang="ja-JP" sz="1800" b="1">
              <a:solidFill>
                <a:sysClr val="windowText" lastClr="000000"/>
              </a:solidFill>
            </a:rPr>
            <a:t/>
          </a:r>
          <a:br>
            <a:rPr kumimoji="1" lang="en-US" altLang="ja-JP" sz="1800" b="1">
              <a:solidFill>
                <a:sysClr val="windowText" lastClr="000000"/>
              </a:solidFill>
            </a:rPr>
          </a:br>
          <a:r>
            <a:rPr kumimoji="1" lang="ja-JP" altLang="en-US" sz="1800" b="1">
              <a:solidFill>
                <a:sysClr val="windowText" lastClr="000000"/>
              </a:solidFill>
            </a:rPr>
            <a:t>誤って変更しないようご注意ください。</a:t>
          </a:r>
          <a:endParaRPr kumimoji="1" lang="ja-JP" altLang="en-US" sz="3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0"/>
  <sheetViews>
    <sheetView tabSelected="1" view="pageBreakPreview" zoomScaleNormal="100" zoomScaleSheetLayoutView="100" workbookViewId="0">
      <selection activeCell="F9" sqref="F9:G9"/>
    </sheetView>
  </sheetViews>
  <sheetFormatPr defaultColWidth="7.5" defaultRowHeight="13.5"/>
  <cols>
    <col min="1" max="1" width="3.875" style="1" customWidth="1"/>
    <col min="2" max="7" width="6.75" style="1" customWidth="1"/>
    <col min="8" max="8" width="7.5" style="1" customWidth="1"/>
    <col min="9" max="14" width="6.75" style="1" customWidth="1"/>
    <col min="15" max="15" width="4.125" style="1" customWidth="1"/>
    <col min="16" max="16" width="7.5" style="30" customWidth="1"/>
    <col min="17" max="19" width="7.5" style="30" hidden="1" customWidth="1"/>
    <col min="20" max="20" width="2.25" style="2" hidden="1" customWidth="1"/>
    <col min="21" max="22" width="7.5" style="2" hidden="1" customWidth="1"/>
    <col min="23" max="23" width="7.125" style="2" hidden="1" customWidth="1"/>
    <col min="24" max="24" width="8.875" style="2" hidden="1" customWidth="1"/>
    <col min="25" max="25" width="7.375" style="2" hidden="1" customWidth="1"/>
    <col min="26" max="26" width="2.75" style="1" hidden="1" customWidth="1"/>
    <col min="27" max="27" width="7.125" style="1" hidden="1" customWidth="1"/>
    <col min="28" max="28" width="7.375" style="1" hidden="1" customWidth="1"/>
    <col min="29" max="36" width="7.5" style="1" hidden="1" customWidth="1"/>
    <col min="37" max="37" width="0" style="1" hidden="1" customWidth="1"/>
    <col min="38" max="16384" width="7.5" style="1"/>
  </cols>
  <sheetData>
    <row r="1" spans="1:36">
      <c r="A1" s="31"/>
      <c r="B1" s="31"/>
      <c r="C1" s="31"/>
      <c r="D1" s="31"/>
      <c r="E1" s="31"/>
      <c r="F1" s="31"/>
      <c r="G1" s="31"/>
      <c r="H1" s="31"/>
      <c r="I1" s="31"/>
      <c r="J1" s="31"/>
      <c r="K1" s="9"/>
      <c r="L1" s="9"/>
      <c r="M1" s="9"/>
      <c r="N1" s="9"/>
      <c r="O1" s="7"/>
    </row>
    <row r="2" spans="1:36">
      <c r="A2" s="31"/>
      <c r="B2" s="31"/>
      <c r="C2" s="31"/>
      <c r="D2" s="31"/>
      <c r="E2" s="31"/>
      <c r="F2" s="31"/>
      <c r="G2" s="31"/>
      <c r="H2" s="31"/>
      <c r="I2" s="31"/>
      <c r="J2" s="31"/>
      <c r="K2" s="9"/>
      <c r="L2" s="9"/>
      <c r="M2" s="9"/>
      <c r="N2" s="9"/>
      <c r="O2" s="7"/>
    </row>
    <row r="3" spans="1:36" ht="21">
      <c r="A3" s="35"/>
      <c r="B3" s="66" t="s">
        <v>21</v>
      </c>
      <c r="C3" s="67"/>
      <c r="D3" s="67"/>
      <c r="E3" s="67"/>
      <c r="F3" s="67"/>
      <c r="G3" s="68"/>
      <c r="H3" s="31"/>
      <c r="I3" s="31"/>
      <c r="J3" s="31"/>
      <c r="K3" s="31"/>
      <c r="L3" s="9"/>
      <c r="M3" s="9"/>
      <c r="N3" s="9"/>
      <c r="O3" s="7"/>
      <c r="Z3" s="4"/>
      <c r="AA3" s="12">
        <f>K9</f>
        <v>0</v>
      </c>
      <c r="AG3" s="64" t="s">
        <v>6</v>
      </c>
      <c r="AH3" s="64"/>
      <c r="AI3" s="51" t="s">
        <v>0</v>
      </c>
      <c r="AJ3" s="51"/>
    </row>
    <row r="4" spans="1:36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9"/>
      <c r="M4" s="9"/>
      <c r="N4" s="9"/>
      <c r="O4" s="7"/>
      <c r="Z4" s="4"/>
      <c r="AA4" s="5">
        <v>0</v>
      </c>
    </row>
    <row r="5" spans="1:36" ht="23.25" customHeight="1">
      <c r="A5" s="31"/>
      <c r="B5" s="65" t="s">
        <v>20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7"/>
      <c r="U5" s="19" t="s">
        <v>10</v>
      </c>
      <c r="V5" s="21">
        <v>520</v>
      </c>
      <c r="Z5" s="4"/>
      <c r="AA5" s="19" t="s">
        <v>10</v>
      </c>
      <c r="AB5" s="21">
        <v>600</v>
      </c>
    </row>
    <row r="6" spans="1:36" ht="12" customHeight="1">
      <c r="A6" s="31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7"/>
      <c r="U6" s="20" t="s">
        <v>11</v>
      </c>
      <c r="V6" s="21">
        <v>880</v>
      </c>
      <c r="Z6" s="4"/>
      <c r="AA6" s="20" t="s">
        <v>11</v>
      </c>
      <c r="AB6" s="21">
        <v>970</v>
      </c>
    </row>
    <row r="7" spans="1:36" ht="23.25" customHeight="1">
      <c r="A7" s="31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7"/>
      <c r="U7" s="20" t="s">
        <v>12</v>
      </c>
      <c r="V7" s="21">
        <v>1100</v>
      </c>
      <c r="Z7" s="4"/>
      <c r="AA7" s="20" t="s">
        <v>12</v>
      </c>
      <c r="AB7" s="21">
        <v>1190</v>
      </c>
    </row>
    <row r="8" spans="1:36" ht="15" customHeight="1" thickBot="1">
      <c r="A8" s="31"/>
      <c r="B8" s="34"/>
      <c r="C8" s="33"/>
      <c r="D8" s="33"/>
      <c r="E8" s="36"/>
      <c r="F8" s="33"/>
      <c r="G8" s="33"/>
      <c r="H8" s="31"/>
      <c r="I8" s="32"/>
      <c r="J8" s="32"/>
      <c r="K8" s="31"/>
      <c r="L8" s="9"/>
      <c r="M8" s="9"/>
      <c r="N8" s="9"/>
      <c r="O8" s="7"/>
      <c r="U8" s="20" t="s">
        <v>13</v>
      </c>
      <c r="V8" s="21">
        <v>1800</v>
      </c>
      <c r="Z8" s="4"/>
      <c r="AA8" s="20" t="s">
        <v>13</v>
      </c>
      <c r="AB8" s="21">
        <v>1900</v>
      </c>
    </row>
    <row r="9" spans="1:36" ht="22.5" customHeight="1" thickBot="1">
      <c r="A9" s="31"/>
      <c r="B9" s="37"/>
      <c r="C9" s="38"/>
      <c r="D9" s="39" t="s">
        <v>18</v>
      </c>
      <c r="E9" s="40"/>
      <c r="F9" s="76"/>
      <c r="G9" s="77"/>
      <c r="H9" s="41" t="s">
        <v>19</v>
      </c>
      <c r="I9" s="32"/>
      <c r="J9" s="32"/>
      <c r="K9" s="72"/>
      <c r="L9" s="73"/>
      <c r="M9" s="32"/>
      <c r="N9" s="9"/>
      <c r="O9" s="7"/>
      <c r="U9" s="20" t="s">
        <v>14</v>
      </c>
      <c r="V9" s="21">
        <v>2450</v>
      </c>
      <c r="Z9" s="4"/>
      <c r="AA9" s="20" t="s">
        <v>14</v>
      </c>
      <c r="AB9" s="21">
        <v>2540</v>
      </c>
    </row>
    <row r="10" spans="1:36" ht="17.25">
      <c r="A10" s="31"/>
      <c r="B10" s="31"/>
      <c r="C10" s="33"/>
      <c r="D10" s="32"/>
      <c r="E10" s="32"/>
      <c r="F10" s="32"/>
      <c r="G10" s="33"/>
      <c r="H10" s="33"/>
      <c r="I10" s="32"/>
      <c r="J10" s="32"/>
      <c r="K10" s="32"/>
      <c r="L10" s="32"/>
      <c r="M10" s="32"/>
      <c r="N10" s="9"/>
      <c r="O10" s="7"/>
      <c r="U10" s="20" t="s">
        <v>15</v>
      </c>
      <c r="V10" s="21">
        <v>4950</v>
      </c>
      <c r="Z10" s="4"/>
      <c r="AA10" s="20" t="s">
        <v>15</v>
      </c>
      <c r="AB10" s="21">
        <v>5000</v>
      </c>
    </row>
    <row r="11" spans="1:36" ht="18" thickBot="1">
      <c r="A11" s="9"/>
      <c r="B11" s="31"/>
      <c r="C11" s="33"/>
      <c r="D11" s="33"/>
      <c r="E11" s="33"/>
      <c r="F11" s="33"/>
      <c r="G11" s="33"/>
      <c r="H11" s="33"/>
      <c r="I11" s="33"/>
      <c r="J11" s="33"/>
      <c r="K11" s="31"/>
      <c r="L11" s="31"/>
      <c r="M11" s="31"/>
      <c r="N11" s="31"/>
      <c r="O11" s="32"/>
      <c r="U11" s="20" t="s">
        <v>16</v>
      </c>
      <c r="V11" s="21">
        <v>12500</v>
      </c>
      <c r="Z11" s="4"/>
      <c r="AA11" s="20" t="s">
        <v>16</v>
      </c>
      <c r="AB11" s="21">
        <v>12800</v>
      </c>
    </row>
    <row r="12" spans="1:36">
      <c r="A12" s="9"/>
      <c r="B12" s="52" t="s">
        <v>8</v>
      </c>
      <c r="C12" s="53"/>
      <c r="D12" s="53"/>
      <c r="E12" s="53"/>
      <c r="F12" s="53"/>
      <c r="G12" s="54"/>
      <c r="H12" s="9"/>
      <c r="I12" s="58" t="s">
        <v>9</v>
      </c>
      <c r="J12" s="59"/>
      <c r="K12" s="59"/>
      <c r="L12" s="59"/>
      <c r="M12" s="59"/>
      <c r="N12" s="60"/>
      <c r="O12" s="32"/>
      <c r="U12" s="20" t="s">
        <v>17</v>
      </c>
      <c r="V12" s="21">
        <v>22000</v>
      </c>
      <c r="Z12" s="4"/>
      <c r="AA12" s="20" t="s">
        <v>17</v>
      </c>
      <c r="AB12" s="21">
        <v>22570</v>
      </c>
    </row>
    <row r="13" spans="1:36" ht="14.25" thickBot="1">
      <c r="A13" s="9"/>
      <c r="B13" s="55"/>
      <c r="C13" s="56"/>
      <c r="D13" s="56"/>
      <c r="E13" s="56"/>
      <c r="F13" s="56"/>
      <c r="G13" s="57"/>
      <c r="H13" s="9"/>
      <c r="I13" s="61"/>
      <c r="J13" s="62"/>
      <c r="K13" s="62"/>
      <c r="L13" s="62"/>
      <c r="M13" s="62"/>
      <c r="N13" s="63"/>
      <c r="O13" s="32"/>
      <c r="Z13" s="4"/>
      <c r="AA13" s="5">
        <v>9</v>
      </c>
    </row>
    <row r="14" spans="1:36">
      <c r="A14" s="9"/>
      <c r="B14" s="22"/>
      <c r="C14" s="23"/>
      <c r="D14" s="23"/>
      <c r="E14" s="23"/>
      <c r="F14" s="23"/>
      <c r="G14" s="24"/>
      <c r="H14" s="9"/>
      <c r="I14" s="22"/>
      <c r="J14" s="23"/>
      <c r="K14" s="23"/>
      <c r="L14" s="23"/>
      <c r="M14" s="23"/>
      <c r="N14" s="24"/>
      <c r="O14" s="32"/>
      <c r="Z14" s="4"/>
      <c r="AA14" s="5">
        <v>10</v>
      </c>
    </row>
    <row r="15" spans="1:36">
      <c r="A15" s="9"/>
      <c r="B15" s="22"/>
      <c r="C15" s="23"/>
      <c r="D15" s="23"/>
      <c r="E15" s="23"/>
      <c r="F15" s="23"/>
      <c r="G15" s="24"/>
      <c r="H15" s="9"/>
      <c r="I15" s="22"/>
      <c r="J15" s="23"/>
      <c r="K15" s="23"/>
      <c r="L15" s="23"/>
      <c r="M15" s="23"/>
      <c r="N15" s="24"/>
      <c r="O15" s="32"/>
      <c r="T15" s="13"/>
      <c r="U15" s="14" t="s">
        <v>4</v>
      </c>
      <c r="V15" s="14" t="s">
        <v>3</v>
      </c>
      <c r="W15" s="14" t="s">
        <v>2</v>
      </c>
      <c r="X15" s="13"/>
      <c r="Z15" s="13"/>
      <c r="AA15" s="14" t="s">
        <v>4</v>
      </c>
      <c r="AB15" s="14" t="s">
        <v>3</v>
      </c>
      <c r="AC15" s="14" t="s">
        <v>2</v>
      </c>
      <c r="AD15" s="13"/>
    </row>
    <row r="16" spans="1:36" ht="19.5" customHeight="1">
      <c r="A16" s="9"/>
      <c r="B16" s="22"/>
      <c r="C16" s="74" t="s">
        <v>5</v>
      </c>
      <c r="D16" s="74"/>
      <c r="E16" s="75" t="str">
        <f>IF(F9="","",VLOOKUP(F9,$U$5:$V$12,2,0))</f>
        <v/>
      </c>
      <c r="F16" s="75"/>
      <c r="G16" s="24"/>
      <c r="H16" s="9"/>
      <c r="I16" s="22"/>
      <c r="J16" s="74" t="s">
        <v>5</v>
      </c>
      <c r="K16" s="74"/>
      <c r="L16" s="75" t="str">
        <f>IF(F9="","",VLOOKUP(F9,$AA$5:$AB$12,2,0))</f>
        <v/>
      </c>
      <c r="M16" s="75"/>
      <c r="N16" s="24"/>
      <c r="O16" s="32"/>
      <c r="T16" s="13">
        <v>1</v>
      </c>
      <c r="U16" s="13">
        <v>10</v>
      </c>
      <c r="V16" s="13">
        <v>90</v>
      </c>
      <c r="W16" s="13">
        <f>IF($K$9&gt;=U16,U16-SUM(W$15:W15),$K$9-SUM(W$15:W15))</f>
        <v>0</v>
      </c>
      <c r="X16" s="15">
        <f>V16*W16</f>
        <v>0</v>
      </c>
      <c r="Z16" s="13">
        <v>1</v>
      </c>
      <c r="AA16" s="13">
        <v>10</v>
      </c>
      <c r="AB16" s="13">
        <v>100</v>
      </c>
      <c r="AC16" s="13">
        <f>IF($K$9&gt;=AA16,AA16-SUM(AC$15:AC15),$K$9-SUM(AC$15:AC15))</f>
        <v>0</v>
      </c>
      <c r="AD16" s="15">
        <f>AB16*AC16</f>
        <v>0</v>
      </c>
    </row>
    <row r="17" spans="1:30" ht="19.5">
      <c r="A17" s="9"/>
      <c r="B17" s="22"/>
      <c r="C17" s="49" t="s">
        <v>22</v>
      </c>
      <c r="D17" s="49"/>
      <c r="E17" s="50">
        <f>X20</f>
        <v>0</v>
      </c>
      <c r="F17" s="50"/>
      <c r="G17" s="24"/>
      <c r="H17" s="9"/>
      <c r="I17" s="22"/>
      <c r="J17" s="49" t="s">
        <v>22</v>
      </c>
      <c r="K17" s="49"/>
      <c r="L17" s="50">
        <f>AD20</f>
        <v>0</v>
      </c>
      <c r="M17" s="50"/>
      <c r="N17" s="24"/>
      <c r="O17" s="7"/>
      <c r="T17" s="13">
        <v>2</v>
      </c>
      <c r="U17" s="13">
        <v>20</v>
      </c>
      <c r="V17" s="13">
        <v>115</v>
      </c>
      <c r="W17" s="13">
        <f>IF($K$9&gt;=U17,U17-SUM(W$15:W16),$K$9-SUM(W$15:W16))</f>
        <v>0</v>
      </c>
      <c r="X17" s="15">
        <f>V17*W17</f>
        <v>0</v>
      </c>
      <c r="Z17" s="13">
        <v>2</v>
      </c>
      <c r="AA17" s="13">
        <v>20</v>
      </c>
      <c r="AB17" s="13">
        <v>135</v>
      </c>
      <c r="AC17" s="13">
        <f>IF($K$9&gt;=AA17,AA17-SUM(AC$15:AC16),$K$9-SUM(AC$15:AC16))</f>
        <v>0</v>
      </c>
      <c r="AD17" s="15">
        <f>AB17*AC17</f>
        <v>0</v>
      </c>
    </row>
    <row r="18" spans="1:30" ht="19.5">
      <c r="A18" s="9"/>
      <c r="B18" s="22"/>
      <c r="C18" s="69" t="s">
        <v>7</v>
      </c>
      <c r="D18" s="69"/>
      <c r="E18" s="50">
        <f>ROUNDDOWN(SUM($E$16:$F$17)*10%,0)</f>
        <v>0</v>
      </c>
      <c r="F18" s="50"/>
      <c r="G18" s="24"/>
      <c r="H18" s="9"/>
      <c r="I18" s="22"/>
      <c r="J18" s="69" t="s">
        <v>7</v>
      </c>
      <c r="K18" s="69"/>
      <c r="L18" s="50">
        <f>ROUNDDOWN(SUM($L$16:$M$17)*10%,0)</f>
        <v>0</v>
      </c>
      <c r="M18" s="50"/>
      <c r="N18" s="24"/>
      <c r="O18" s="7"/>
      <c r="T18" s="13">
        <v>3</v>
      </c>
      <c r="U18" s="13">
        <v>30</v>
      </c>
      <c r="V18" s="13">
        <v>145</v>
      </c>
      <c r="W18" s="13">
        <f>IF($K$9&gt;=U18,U18-SUM(W$15:W17),$K$9-SUM(W$15:W17))</f>
        <v>0</v>
      </c>
      <c r="X18" s="15">
        <f>V18*W18</f>
        <v>0</v>
      </c>
      <c r="Z18" s="13">
        <v>3</v>
      </c>
      <c r="AA18" s="13">
        <v>30</v>
      </c>
      <c r="AB18" s="13">
        <v>175</v>
      </c>
      <c r="AC18" s="13">
        <f>IF($K$9&gt;=AA18,AA18-SUM(AC$15:AC17),$K$9-SUM(AC$15:AC17))</f>
        <v>0</v>
      </c>
      <c r="AD18" s="15">
        <f>AB18*AC18</f>
        <v>0</v>
      </c>
    </row>
    <row r="19" spans="1:30" ht="19.5" thickBot="1">
      <c r="A19" s="9"/>
      <c r="B19" s="22"/>
      <c r="C19" s="25"/>
      <c r="D19" s="25"/>
      <c r="E19" s="26"/>
      <c r="F19" s="26"/>
      <c r="G19" s="24"/>
      <c r="H19" s="9"/>
      <c r="I19" s="22"/>
      <c r="J19" s="25"/>
      <c r="K19" s="25"/>
      <c r="L19" s="42"/>
      <c r="M19" s="42"/>
      <c r="N19" s="24"/>
      <c r="O19" s="7"/>
      <c r="T19" s="13">
        <v>4</v>
      </c>
      <c r="U19" s="16">
        <f>K9</f>
        <v>0</v>
      </c>
      <c r="V19" s="13">
        <f>VLOOKUP(T19,$T$23:$V$23,VLOOKUP($AI$3,$U$25:$V$26,2,0),0)</f>
        <v>175</v>
      </c>
      <c r="W19" s="13">
        <f>IF($K$9&gt;=U19,U19-SUM(W$15:W18),$K$9-SUM(W$15:W18))</f>
        <v>0</v>
      </c>
      <c r="X19" s="17">
        <f>V19*W19</f>
        <v>0</v>
      </c>
      <c r="Z19" s="13">
        <v>4</v>
      </c>
      <c r="AA19" s="16">
        <f>K9</f>
        <v>0</v>
      </c>
      <c r="AB19" s="13">
        <f>VLOOKUP(Z19,$AA$23:$AC$23,VLOOKUP($AI$3,$AB$25:$AC$26,2,0),0)</f>
        <v>210</v>
      </c>
      <c r="AC19" s="13">
        <f>IF($K$9&gt;=AA19,AA19-SUM(AC$15:AC18),$K$9-SUM(AC$15:AC18))</f>
        <v>0</v>
      </c>
      <c r="AD19" s="17">
        <f>AB19*AC19</f>
        <v>0</v>
      </c>
    </row>
    <row r="20" spans="1:30" ht="23.25" thickBot="1">
      <c r="A20" s="9"/>
      <c r="B20" s="22"/>
      <c r="C20" s="70" t="s">
        <v>1</v>
      </c>
      <c r="D20" s="70"/>
      <c r="E20" s="71">
        <f>SUM($E$16:$F$18)</f>
        <v>0</v>
      </c>
      <c r="F20" s="71"/>
      <c r="G20" s="24"/>
      <c r="H20" s="9"/>
      <c r="I20" s="22"/>
      <c r="J20" s="78" t="s">
        <v>1</v>
      </c>
      <c r="K20" s="78"/>
      <c r="L20" s="79">
        <f>SUM($L$16:$M$18)</f>
        <v>0</v>
      </c>
      <c r="M20" s="79"/>
      <c r="N20" s="24"/>
      <c r="O20" s="7"/>
      <c r="U20" s="11"/>
      <c r="X20" s="18">
        <f>ROUNDDOWN(SUM(X16:X19),0)</f>
        <v>0</v>
      </c>
      <c r="Z20" s="2"/>
      <c r="AA20" s="11"/>
      <c r="AB20" s="2"/>
      <c r="AC20" s="2"/>
      <c r="AD20" s="18">
        <f>ROUNDDOWN(SUM(AD16:AD19),0)</f>
        <v>0</v>
      </c>
    </row>
    <row r="21" spans="1:30" ht="14.25" thickBot="1">
      <c r="A21" s="9"/>
      <c r="B21" s="27"/>
      <c r="C21" s="28"/>
      <c r="D21" s="28"/>
      <c r="E21" s="28"/>
      <c r="F21" s="28"/>
      <c r="G21" s="29"/>
      <c r="H21" s="9"/>
      <c r="I21" s="22"/>
      <c r="J21" s="23"/>
      <c r="K21" s="23"/>
      <c r="L21" s="23"/>
      <c r="M21" s="23"/>
      <c r="N21" s="24"/>
      <c r="O21" s="7"/>
      <c r="Z21" s="4"/>
      <c r="AA21" s="5">
        <v>17</v>
      </c>
    </row>
    <row r="22" spans="1:30" ht="14.25">
      <c r="A22" s="9"/>
      <c r="B22" s="32"/>
      <c r="C22" s="32"/>
      <c r="D22" s="32"/>
      <c r="E22" s="32"/>
      <c r="F22" s="32"/>
      <c r="G22" s="32"/>
      <c r="H22" s="32"/>
      <c r="I22" s="48" t="str">
        <f>"（ 現行料金から  ￥"&amp;TEXT(L20-E20,"#、###＃")&amp;"　の増加　）"</f>
        <v>（ 現行料金から  ￥　の増加　）</v>
      </c>
      <c r="J22" s="43"/>
      <c r="K22" s="43"/>
      <c r="L22" s="43"/>
      <c r="M22" s="43"/>
      <c r="N22" s="44"/>
      <c r="O22" s="7"/>
      <c r="Z22" s="4"/>
      <c r="AA22" s="5">
        <v>18</v>
      </c>
    </row>
    <row r="23" spans="1:30" ht="14.25" thickBot="1">
      <c r="A23" s="32"/>
      <c r="B23" s="32"/>
      <c r="C23" s="32"/>
      <c r="D23" s="32"/>
      <c r="E23" s="32"/>
      <c r="F23" s="32"/>
      <c r="G23" s="32"/>
      <c r="H23" s="32"/>
      <c r="I23" s="45"/>
      <c r="J23" s="46"/>
      <c r="K23" s="46"/>
      <c r="L23" s="46"/>
      <c r="M23" s="46"/>
      <c r="N23" s="47"/>
      <c r="O23" s="32"/>
      <c r="T23" s="13">
        <v>4</v>
      </c>
      <c r="U23" s="13">
        <v>175</v>
      </c>
      <c r="V23" s="10"/>
      <c r="Z23" s="4"/>
      <c r="AA23" s="13">
        <v>4</v>
      </c>
      <c r="AB23" s="13">
        <v>210</v>
      </c>
    </row>
    <row r="24" spans="1:30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Z24" s="4"/>
      <c r="AA24" s="5">
        <v>24</v>
      </c>
    </row>
    <row r="25" spans="1:30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U25" s="8" t="s">
        <v>0</v>
      </c>
      <c r="V25" s="8">
        <v>2</v>
      </c>
      <c r="Z25" s="4"/>
      <c r="AA25" s="5">
        <v>25</v>
      </c>
      <c r="AB25" s="8" t="s">
        <v>0</v>
      </c>
      <c r="AC25" s="8">
        <v>2</v>
      </c>
      <c r="AD25" s="2"/>
    </row>
    <row r="26" spans="1:30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U26" s="6"/>
      <c r="V26" s="6"/>
      <c r="Z26" s="4"/>
      <c r="AA26" s="5">
        <v>26</v>
      </c>
      <c r="AB26" s="6"/>
      <c r="AC26" s="6"/>
      <c r="AD26" s="2"/>
    </row>
    <row r="27" spans="1:30">
      <c r="Z27" s="4"/>
    </row>
    <row r="28" spans="1:30">
      <c r="Z28" s="4"/>
    </row>
    <row r="29" spans="1:30">
      <c r="T29" s="1"/>
      <c r="U29" s="1"/>
      <c r="V29" s="1"/>
      <c r="W29" s="1"/>
      <c r="X29" s="1"/>
      <c r="Y29" s="1"/>
      <c r="Z29" s="4"/>
    </row>
    <row r="30" spans="1:30">
      <c r="T30" s="1"/>
      <c r="U30" s="1"/>
      <c r="V30" s="1"/>
      <c r="W30" s="1"/>
      <c r="X30" s="1"/>
      <c r="Y30" s="1"/>
      <c r="Z30" s="4"/>
    </row>
    <row r="31" spans="1:30">
      <c r="T31" s="1"/>
      <c r="U31" s="1"/>
      <c r="V31" s="1"/>
      <c r="W31" s="1"/>
      <c r="X31" s="1"/>
      <c r="Y31" s="1"/>
      <c r="Z31" s="4"/>
    </row>
    <row r="32" spans="1:30">
      <c r="T32" s="1"/>
      <c r="U32" s="1"/>
      <c r="V32" s="1"/>
      <c r="W32" s="1"/>
      <c r="X32" s="1"/>
      <c r="Y32" s="1"/>
      <c r="Z32" s="4"/>
    </row>
    <row r="33" spans="20:27">
      <c r="T33" s="1"/>
      <c r="U33" s="1"/>
      <c r="V33" s="1"/>
      <c r="W33" s="1"/>
      <c r="X33" s="1"/>
      <c r="Y33" s="1"/>
      <c r="Z33" s="4"/>
      <c r="AA33" s="5">
        <v>33</v>
      </c>
    </row>
    <row r="34" spans="20:27">
      <c r="T34" s="1"/>
      <c r="U34" s="1"/>
      <c r="V34" s="1"/>
      <c r="W34" s="1"/>
      <c r="X34" s="1"/>
      <c r="Y34" s="1"/>
      <c r="Z34" s="4"/>
      <c r="AA34" s="5">
        <v>34</v>
      </c>
    </row>
    <row r="35" spans="20:27">
      <c r="T35" s="1"/>
      <c r="U35" s="1"/>
      <c r="V35" s="1"/>
      <c r="W35" s="1"/>
      <c r="X35" s="1"/>
      <c r="Y35" s="1"/>
      <c r="Z35" s="4"/>
      <c r="AA35" s="5">
        <v>35</v>
      </c>
    </row>
    <row r="36" spans="20:27">
      <c r="T36" s="1"/>
      <c r="U36" s="1"/>
      <c r="V36" s="1"/>
      <c r="W36" s="1"/>
      <c r="X36" s="1"/>
      <c r="Y36" s="1"/>
      <c r="Z36" s="4"/>
      <c r="AA36" s="5">
        <v>36</v>
      </c>
    </row>
    <row r="37" spans="20:27">
      <c r="T37" s="1"/>
      <c r="U37" s="1"/>
      <c r="V37" s="1"/>
      <c r="W37" s="1"/>
      <c r="X37" s="1"/>
      <c r="Y37" s="1"/>
      <c r="Z37" s="4"/>
      <c r="AA37" s="5">
        <v>37</v>
      </c>
    </row>
    <row r="38" spans="20:27">
      <c r="T38" s="1"/>
      <c r="U38" s="1"/>
      <c r="V38" s="1"/>
      <c r="W38" s="1"/>
      <c r="X38" s="1"/>
      <c r="Y38" s="1"/>
      <c r="Z38" s="4"/>
      <c r="AA38" s="5">
        <v>38</v>
      </c>
    </row>
    <row r="39" spans="20:27">
      <c r="T39" s="1"/>
      <c r="U39" s="1"/>
      <c r="V39" s="1"/>
      <c r="W39" s="1"/>
      <c r="X39" s="1"/>
      <c r="Y39" s="1"/>
      <c r="Z39" s="4"/>
      <c r="AA39" s="5">
        <v>39</v>
      </c>
    </row>
    <row r="40" spans="20:27">
      <c r="T40" s="1"/>
      <c r="U40" s="1"/>
      <c r="V40" s="1"/>
      <c r="W40" s="1"/>
      <c r="X40" s="1"/>
      <c r="Y40" s="1"/>
      <c r="Z40" s="4"/>
      <c r="AA40" s="5">
        <v>40</v>
      </c>
    </row>
    <row r="41" spans="20:27">
      <c r="T41" s="1"/>
      <c r="U41" s="1"/>
      <c r="V41" s="1"/>
      <c r="W41" s="1"/>
      <c r="X41" s="1"/>
      <c r="Y41" s="1"/>
      <c r="Z41" s="4"/>
      <c r="AA41" s="5">
        <v>41</v>
      </c>
    </row>
    <row r="42" spans="20:27">
      <c r="T42" s="1"/>
      <c r="U42" s="1"/>
      <c r="V42" s="1"/>
      <c r="W42" s="1"/>
      <c r="X42" s="1"/>
      <c r="Y42" s="1"/>
      <c r="Z42" s="4"/>
      <c r="AA42" s="5">
        <v>42</v>
      </c>
    </row>
    <row r="43" spans="20:27">
      <c r="T43" s="1"/>
      <c r="U43" s="1"/>
      <c r="V43" s="1"/>
      <c r="W43" s="1"/>
      <c r="X43" s="1"/>
      <c r="Y43" s="1"/>
      <c r="Z43" s="4"/>
      <c r="AA43" s="5">
        <v>43</v>
      </c>
    </row>
    <row r="44" spans="20:27">
      <c r="T44" s="1"/>
      <c r="U44" s="1"/>
      <c r="V44" s="1"/>
      <c r="W44" s="1"/>
      <c r="X44" s="1"/>
      <c r="Y44" s="1"/>
      <c r="Z44" s="4"/>
      <c r="AA44" s="5">
        <v>44</v>
      </c>
    </row>
    <row r="45" spans="20:27">
      <c r="T45" s="1"/>
      <c r="U45" s="1"/>
      <c r="V45" s="1"/>
      <c r="W45" s="1"/>
      <c r="X45" s="1"/>
      <c r="Y45" s="1"/>
      <c r="Z45" s="4"/>
      <c r="AA45" s="5">
        <v>45</v>
      </c>
    </row>
    <row r="46" spans="20:27">
      <c r="T46" s="1"/>
      <c r="U46" s="1"/>
      <c r="V46" s="1"/>
      <c r="W46" s="1"/>
      <c r="X46" s="1"/>
      <c r="Y46" s="1"/>
      <c r="Z46" s="4"/>
      <c r="AA46" s="5">
        <v>46</v>
      </c>
    </row>
    <row r="47" spans="20:27">
      <c r="T47" s="1"/>
      <c r="U47" s="1"/>
      <c r="V47" s="1"/>
      <c r="W47" s="1"/>
      <c r="X47" s="1"/>
      <c r="Y47" s="1"/>
      <c r="Z47" s="4"/>
      <c r="AA47" s="5">
        <v>47</v>
      </c>
    </row>
    <row r="48" spans="20:27">
      <c r="T48" s="1"/>
      <c r="U48" s="1"/>
      <c r="V48" s="1"/>
      <c r="W48" s="1"/>
      <c r="X48" s="1"/>
      <c r="Y48" s="1"/>
      <c r="Z48" s="4"/>
      <c r="AA48" s="5">
        <v>48</v>
      </c>
    </row>
    <row r="49" spans="20:27">
      <c r="T49" s="1"/>
      <c r="U49" s="1"/>
      <c r="V49" s="1"/>
      <c r="W49" s="1"/>
      <c r="X49" s="1"/>
      <c r="Y49" s="1"/>
      <c r="Z49" s="4"/>
      <c r="AA49" s="5">
        <v>49</v>
      </c>
    </row>
    <row r="50" spans="20:27">
      <c r="T50" s="1"/>
      <c r="U50" s="1"/>
      <c r="V50" s="1"/>
      <c r="W50" s="1"/>
      <c r="X50" s="1"/>
      <c r="Y50" s="1"/>
      <c r="Z50" s="4"/>
      <c r="AA50" s="5">
        <v>50</v>
      </c>
    </row>
    <row r="51" spans="20:27">
      <c r="T51" s="1"/>
      <c r="U51" s="1"/>
      <c r="V51" s="1"/>
      <c r="W51" s="1"/>
      <c r="X51" s="1"/>
      <c r="Y51" s="1"/>
      <c r="Z51" s="4"/>
      <c r="AA51" s="5">
        <v>51</v>
      </c>
    </row>
    <row r="52" spans="20:27">
      <c r="T52" s="1"/>
      <c r="U52" s="1"/>
      <c r="V52" s="1"/>
      <c r="W52" s="1"/>
      <c r="X52" s="1"/>
      <c r="Y52" s="1"/>
      <c r="Z52" s="4"/>
      <c r="AA52" s="5">
        <v>52</v>
      </c>
    </row>
    <row r="53" spans="20:27">
      <c r="T53" s="1"/>
      <c r="U53" s="1"/>
      <c r="V53" s="1"/>
      <c r="W53" s="1"/>
      <c r="X53" s="1"/>
      <c r="Y53" s="1"/>
      <c r="Z53" s="4"/>
      <c r="AA53" s="5">
        <v>53</v>
      </c>
    </row>
    <row r="54" spans="20:27">
      <c r="T54" s="1"/>
      <c r="U54" s="1"/>
      <c r="V54" s="1"/>
      <c r="W54" s="1"/>
      <c r="X54" s="1"/>
      <c r="Y54" s="1"/>
      <c r="Z54" s="4"/>
      <c r="AA54" s="5">
        <v>54</v>
      </c>
    </row>
    <row r="55" spans="20:27">
      <c r="T55" s="1"/>
      <c r="U55" s="1"/>
      <c r="V55" s="1"/>
      <c r="W55" s="1"/>
      <c r="X55" s="1"/>
      <c r="Y55" s="1"/>
      <c r="Z55" s="4"/>
      <c r="AA55" s="5">
        <v>55</v>
      </c>
    </row>
    <row r="56" spans="20:27">
      <c r="T56" s="1"/>
      <c r="U56" s="1"/>
      <c r="V56" s="1"/>
      <c r="W56" s="1"/>
      <c r="X56" s="1"/>
      <c r="Y56" s="1"/>
      <c r="Z56" s="4"/>
      <c r="AA56" s="5">
        <v>56</v>
      </c>
    </row>
    <row r="57" spans="20:27">
      <c r="T57" s="1"/>
      <c r="U57" s="1"/>
      <c r="V57" s="1"/>
      <c r="W57" s="1"/>
      <c r="X57" s="1"/>
      <c r="Y57" s="1"/>
      <c r="Z57" s="4"/>
      <c r="AA57" s="5">
        <v>57</v>
      </c>
    </row>
    <row r="58" spans="20:27">
      <c r="T58" s="1"/>
      <c r="U58" s="1"/>
      <c r="V58" s="1"/>
      <c r="W58" s="1"/>
      <c r="X58" s="1"/>
      <c r="Y58" s="1"/>
      <c r="Z58" s="4"/>
      <c r="AA58" s="5">
        <v>58</v>
      </c>
    </row>
    <row r="59" spans="20:27">
      <c r="T59" s="1"/>
      <c r="U59" s="1"/>
      <c r="V59" s="1"/>
      <c r="W59" s="1"/>
      <c r="X59" s="1"/>
      <c r="Y59" s="1"/>
      <c r="Z59" s="4"/>
      <c r="AA59" s="5">
        <v>59</v>
      </c>
    </row>
    <row r="60" spans="20:27">
      <c r="T60" s="1"/>
      <c r="U60" s="1"/>
      <c r="V60" s="1"/>
      <c r="W60" s="1"/>
      <c r="X60" s="1"/>
      <c r="Y60" s="1"/>
      <c r="Z60" s="4"/>
      <c r="AA60" s="5">
        <v>60</v>
      </c>
    </row>
    <row r="61" spans="20:27">
      <c r="T61" s="1"/>
      <c r="U61" s="1"/>
      <c r="V61" s="1"/>
      <c r="W61" s="1"/>
      <c r="X61" s="1"/>
      <c r="Y61" s="1"/>
      <c r="Z61" s="4"/>
      <c r="AA61" s="5">
        <v>61</v>
      </c>
    </row>
    <row r="62" spans="20:27">
      <c r="T62" s="1"/>
      <c r="U62" s="1"/>
      <c r="V62" s="1"/>
      <c r="W62" s="1"/>
      <c r="X62" s="1"/>
      <c r="Y62" s="1"/>
      <c r="Z62" s="4"/>
      <c r="AA62" s="5">
        <v>62</v>
      </c>
    </row>
    <row r="63" spans="20:27">
      <c r="T63" s="1"/>
      <c r="U63" s="1"/>
      <c r="V63" s="1"/>
      <c r="W63" s="1"/>
      <c r="X63" s="1"/>
      <c r="Y63" s="1"/>
      <c r="Z63" s="4"/>
      <c r="AA63" s="5">
        <v>63</v>
      </c>
    </row>
    <row r="64" spans="20:27">
      <c r="T64" s="1"/>
      <c r="U64" s="1"/>
      <c r="V64" s="1"/>
      <c r="W64" s="1"/>
      <c r="X64" s="1"/>
      <c r="Y64" s="1"/>
      <c r="Z64" s="4"/>
      <c r="AA64" s="5">
        <v>64</v>
      </c>
    </row>
    <row r="65" spans="20:27">
      <c r="T65" s="1"/>
      <c r="U65" s="1"/>
      <c r="V65" s="1"/>
      <c r="W65" s="1"/>
      <c r="X65" s="1"/>
      <c r="Y65" s="1"/>
      <c r="Z65" s="4"/>
      <c r="AA65" s="5">
        <v>65</v>
      </c>
    </row>
    <row r="66" spans="20:27">
      <c r="T66" s="1"/>
      <c r="U66" s="1"/>
      <c r="V66" s="1"/>
      <c r="W66" s="1"/>
      <c r="X66" s="1"/>
      <c r="Y66" s="1"/>
      <c r="Z66" s="4"/>
      <c r="AA66" s="5">
        <v>66</v>
      </c>
    </row>
    <row r="67" spans="20:27">
      <c r="T67" s="1"/>
      <c r="U67" s="1"/>
      <c r="V67" s="1"/>
      <c r="W67" s="1"/>
      <c r="X67" s="1"/>
      <c r="Y67" s="1"/>
      <c r="Z67" s="4"/>
      <c r="AA67" s="5">
        <v>67</v>
      </c>
    </row>
    <row r="68" spans="20:27">
      <c r="T68" s="1"/>
      <c r="U68" s="1"/>
      <c r="V68" s="1"/>
      <c r="W68" s="1"/>
      <c r="X68" s="1"/>
      <c r="Y68" s="1"/>
      <c r="Z68" s="4"/>
      <c r="AA68" s="5">
        <v>68</v>
      </c>
    </row>
    <row r="69" spans="20:27">
      <c r="T69" s="1"/>
      <c r="U69" s="1"/>
      <c r="V69" s="1"/>
      <c r="W69" s="1"/>
      <c r="X69" s="1"/>
      <c r="Y69" s="1"/>
      <c r="Z69" s="4"/>
      <c r="AA69" s="5">
        <v>69</v>
      </c>
    </row>
    <row r="70" spans="20:27">
      <c r="T70" s="1"/>
      <c r="U70" s="1"/>
      <c r="V70" s="1"/>
      <c r="W70" s="1"/>
      <c r="X70" s="1"/>
      <c r="Y70" s="1"/>
      <c r="Z70" s="4"/>
      <c r="AA70" s="5">
        <v>70</v>
      </c>
    </row>
    <row r="71" spans="20:27">
      <c r="T71" s="1"/>
      <c r="U71" s="1"/>
      <c r="V71" s="1"/>
      <c r="W71" s="1"/>
      <c r="X71" s="1"/>
      <c r="Y71" s="1"/>
      <c r="Z71" s="4"/>
      <c r="AA71" s="5">
        <v>71</v>
      </c>
    </row>
    <row r="72" spans="20:27">
      <c r="T72" s="1"/>
      <c r="U72" s="1"/>
      <c r="V72" s="1"/>
      <c r="W72" s="1"/>
      <c r="X72" s="1"/>
      <c r="Y72" s="1"/>
      <c r="Z72" s="4"/>
      <c r="AA72" s="5">
        <v>72</v>
      </c>
    </row>
    <row r="73" spans="20:27">
      <c r="T73" s="1"/>
      <c r="U73" s="1"/>
      <c r="V73" s="1"/>
      <c r="W73" s="1"/>
      <c r="X73" s="1"/>
      <c r="Y73" s="1"/>
      <c r="Z73" s="4"/>
      <c r="AA73" s="5">
        <v>73</v>
      </c>
    </row>
    <row r="74" spans="20:27">
      <c r="T74" s="1"/>
      <c r="U74" s="1"/>
      <c r="V74" s="1"/>
      <c r="W74" s="1"/>
      <c r="X74" s="1"/>
      <c r="Y74" s="1"/>
      <c r="Z74" s="4"/>
      <c r="AA74" s="5">
        <v>74</v>
      </c>
    </row>
    <row r="75" spans="20:27">
      <c r="T75" s="1"/>
      <c r="U75" s="1"/>
      <c r="V75" s="1"/>
      <c r="W75" s="1"/>
      <c r="X75" s="1"/>
      <c r="Y75" s="1"/>
      <c r="Z75" s="4"/>
      <c r="AA75" s="5">
        <v>75</v>
      </c>
    </row>
    <row r="76" spans="20:27">
      <c r="T76" s="1"/>
      <c r="U76" s="1"/>
      <c r="V76" s="1"/>
      <c r="W76" s="1"/>
      <c r="X76" s="1"/>
      <c r="Y76" s="1"/>
      <c r="Z76" s="4"/>
      <c r="AA76" s="5">
        <v>76</v>
      </c>
    </row>
    <row r="77" spans="20:27">
      <c r="T77" s="1"/>
      <c r="U77" s="1"/>
      <c r="V77" s="1"/>
      <c r="W77" s="1"/>
      <c r="X77" s="1"/>
      <c r="Y77" s="1"/>
      <c r="Z77" s="4"/>
      <c r="AA77" s="5">
        <v>77</v>
      </c>
    </row>
    <row r="78" spans="20:27">
      <c r="T78" s="1"/>
      <c r="U78" s="1"/>
      <c r="V78" s="1"/>
      <c r="W78" s="1"/>
      <c r="X78" s="1"/>
      <c r="Y78" s="1"/>
      <c r="Z78" s="4"/>
      <c r="AA78" s="5">
        <v>78</v>
      </c>
    </row>
    <row r="79" spans="20:27">
      <c r="T79" s="1"/>
      <c r="U79" s="1"/>
      <c r="V79" s="1"/>
      <c r="W79" s="1"/>
      <c r="X79" s="1"/>
      <c r="Y79" s="1"/>
      <c r="Z79" s="4"/>
      <c r="AA79" s="5">
        <v>79</v>
      </c>
    </row>
    <row r="80" spans="20:27">
      <c r="T80" s="1"/>
      <c r="U80" s="1"/>
      <c r="V80" s="1"/>
      <c r="W80" s="1"/>
      <c r="X80" s="1"/>
      <c r="Y80" s="1"/>
      <c r="Z80" s="4"/>
      <c r="AA80" s="5">
        <v>80</v>
      </c>
    </row>
    <row r="81" spans="20:27">
      <c r="T81" s="1"/>
      <c r="U81" s="1"/>
      <c r="V81" s="1"/>
      <c r="W81" s="1"/>
      <c r="X81" s="1"/>
      <c r="Y81" s="1"/>
      <c r="Z81" s="4"/>
      <c r="AA81" s="5">
        <v>81</v>
      </c>
    </row>
    <row r="82" spans="20:27">
      <c r="T82" s="1"/>
      <c r="U82" s="1"/>
      <c r="V82" s="1"/>
      <c r="W82" s="1"/>
      <c r="X82" s="1"/>
      <c r="Y82" s="1"/>
      <c r="Z82" s="4"/>
      <c r="AA82" s="5">
        <v>82</v>
      </c>
    </row>
    <row r="83" spans="20:27">
      <c r="T83" s="1"/>
      <c r="U83" s="1"/>
      <c r="V83" s="1"/>
      <c r="W83" s="1"/>
      <c r="X83" s="1"/>
      <c r="Y83" s="1"/>
      <c r="Z83" s="4"/>
      <c r="AA83" s="5">
        <v>83</v>
      </c>
    </row>
    <row r="84" spans="20:27">
      <c r="T84" s="1"/>
      <c r="U84" s="1"/>
      <c r="V84" s="1"/>
      <c r="W84" s="1"/>
      <c r="X84" s="1"/>
      <c r="Y84" s="1"/>
      <c r="Z84" s="4"/>
      <c r="AA84" s="5">
        <v>84</v>
      </c>
    </row>
    <row r="85" spans="20:27">
      <c r="T85" s="1"/>
      <c r="U85" s="1"/>
      <c r="V85" s="1"/>
      <c r="W85" s="1"/>
      <c r="X85" s="1"/>
      <c r="Y85" s="1"/>
      <c r="Z85" s="4"/>
      <c r="AA85" s="5">
        <v>85</v>
      </c>
    </row>
    <row r="86" spans="20:27">
      <c r="T86" s="1"/>
      <c r="U86" s="1"/>
      <c r="V86" s="1"/>
      <c r="W86" s="1"/>
      <c r="X86" s="1"/>
      <c r="Y86" s="1"/>
      <c r="Z86" s="4"/>
      <c r="AA86" s="5">
        <v>86</v>
      </c>
    </row>
    <row r="87" spans="20:27">
      <c r="T87" s="1"/>
      <c r="U87" s="1"/>
      <c r="V87" s="1"/>
      <c r="W87" s="1"/>
      <c r="X87" s="1"/>
      <c r="Y87" s="1"/>
      <c r="Z87" s="4"/>
      <c r="AA87" s="5">
        <v>87</v>
      </c>
    </row>
    <row r="88" spans="20:27">
      <c r="T88" s="1"/>
      <c r="U88" s="1"/>
      <c r="V88" s="1"/>
      <c r="W88" s="1"/>
      <c r="X88" s="1"/>
      <c r="Y88" s="1"/>
      <c r="Z88" s="4"/>
      <c r="AA88" s="5">
        <v>88</v>
      </c>
    </row>
    <row r="89" spans="20:27">
      <c r="T89" s="1"/>
      <c r="U89" s="1"/>
      <c r="V89" s="1"/>
      <c r="W89" s="1"/>
      <c r="X89" s="1"/>
      <c r="Y89" s="1"/>
      <c r="Z89" s="4"/>
      <c r="AA89" s="5">
        <v>89</v>
      </c>
    </row>
    <row r="90" spans="20:27">
      <c r="T90" s="1"/>
      <c r="U90" s="1"/>
      <c r="V90" s="1"/>
      <c r="W90" s="1"/>
      <c r="X90" s="1"/>
      <c r="Y90" s="1"/>
      <c r="Z90" s="4"/>
      <c r="AA90" s="5">
        <v>90</v>
      </c>
    </row>
    <row r="91" spans="20:27">
      <c r="T91" s="1"/>
      <c r="U91" s="1"/>
      <c r="V91" s="1"/>
      <c r="W91" s="1"/>
      <c r="X91" s="1"/>
      <c r="Y91" s="1"/>
      <c r="Z91" s="4"/>
      <c r="AA91" s="5">
        <v>91</v>
      </c>
    </row>
    <row r="92" spans="20:27">
      <c r="T92" s="1"/>
      <c r="U92" s="1"/>
      <c r="V92" s="1"/>
      <c r="W92" s="1"/>
      <c r="X92" s="1"/>
      <c r="Y92" s="1"/>
      <c r="Z92" s="4"/>
      <c r="AA92" s="5">
        <v>92</v>
      </c>
    </row>
    <row r="93" spans="20:27">
      <c r="T93" s="1"/>
      <c r="U93" s="1"/>
      <c r="V93" s="1"/>
      <c r="W93" s="1"/>
      <c r="X93" s="1"/>
      <c r="Y93" s="1"/>
      <c r="Z93" s="4"/>
      <c r="AA93" s="5">
        <v>93</v>
      </c>
    </row>
    <row r="94" spans="20:27">
      <c r="T94" s="1"/>
      <c r="U94" s="1"/>
      <c r="V94" s="1"/>
      <c r="W94" s="1"/>
      <c r="X94" s="1"/>
      <c r="Y94" s="1"/>
      <c r="Z94" s="4"/>
      <c r="AA94" s="5">
        <v>94</v>
      </c>
    </row>
    <row r="95" spans="20:27">
      <c r="T95" s="1"/>
      <c r="U95" s="1"/>
      <c r="V95" s="1"/>
      <c r="W95" s="1"/>
      <c r="X95" s="1"/>
      <c r="Y95" s="1"/>
      <c r="Z95" s="4"/>
      <c r="AA95" s="5">
        <v>95</v>
      </c>
    </row>
    <row r="96" spans="20:27">
      <c r="T96" s="1"/>
      <c r="U96" s="1"/>
      <c r="V96" s="1"/>
      <c r="W96" s="1"/>
      <c r="X96" s="1"/>
      <c r="Y96" s="1"/>
      <c r="Z96" s="4"/>
      <c r="AA96" s="5">
        <v>96</v>
      </c>
    </row>
    <row r="97" spans="20:27">
      <c r="T97" s="1"/>
      <c r="U97" s="1"/>
      <c r="V97" s="1"/>
      <c r="W97" s="1"/>
      <c r="X97" s="1"/>
      <c r="Y97" s="1"/>
      <c r="Z97" s="4"/>
      <c r="AA97" s="5">
        <v>97</v>
      </c>
    </row>
    <row r="98" spans="20:27">
      <c r="T98" s="1"/>
      <c r="U98" s="1"/>
      <c r="V98" s="1"/>
      <c r="W98" s="1"/>
      <c r="X98" s="1"/>
      <c r="Y98" s="1"/>
      <c r="Z98" s="4"/>
      <c r="AA98" s="5">
        <v>98</v>
      </c>
    </row>
    <row r="99" spans="20:27">
      <c r="T99" s="1"/>
      <c r="U99" s="1"/>
      <c r="V99" s="1"/>
      <c r="W99" s="1"/>
      <c r="X99" s="1"/>
      <c r="Y99" s="1"/>
      <c r="Z99" s="4"/>
      <c r="AA99" s="5">
        <v>99</v>
      </c>
    </row>
    <row r="100" spans="20:27">
      <c r="T100" s="1"/>
      <c r="U100" s="1"/>
      <c r="V100" s="1"/>
      <c r="W100" s="1"/>
      <c r="X100" s="1"/>
      <c r="Y100" s="1"/>
      <c r="Z100" s="4"/>
      <c r="AA100" s="3">
        <v>100</v>
      </c>
    </row>
  </sheetData>
  <sheetProtection sheet="1" objects="1" scenarios="1" selectLockedCells="1"/>
  <protectedRanges>
    <protectedRange sqref="K9 AI3 F9" name="範囲1"/>
  </protectedRanges>
  <mergeCells count="24">
    <mergeCell ref="J18:K18"/>
    <mergeCell ref="L18:M18"/>
    <mergeCell ref="C20:D20"/>
    <mergeCell ref="E20:F20"/>
    <mergeCell ref="K9:L9"/>
    <mergeCell ref="C16:D16"/>
    <mergeCell ref="E16:F16"/>
    <mergeCell ref="C17:D17"/>
    <mergeCell ref="E17:F17"/>
    <mergeCell ref="C18:D18"/>
    <mergeCell ref="E18:F18"/>
    <mergeCell ref="F9:G9"/>
    <mergeCell ref="J20:K20"/>
    <mergeCell ref="L20:M20"/>
    <mergeCell ref="J16:K16"/>
    <mergeCell ref="L16:M16"/>
    <mergeCell ref="J17:K17"/>
    <mergeCell ref="L17:M17"/>
    <mergeCell ref="AI3:AJ3"/>
    <mergeCell ref="B12:G13"/>
    <mergeCell ref="I12:N13"/>
    <mergeCell ref="AG3:AH3"/>
    <mergeCell ref="B5:N7"/>
    <mergeCell ref="B3:G3"/>
  </mergeCells>
  <phoneticPr fontId="2"/>
  <dataValidations count="2">
    <dataValidation type="list" imeMode="off" allowBlank="1" showInputMessage="1" showErrorMessage="1" sqref="F9">
      <formula1>$U$5:$U$12</formula1>
    </dataValidation>
    <dataValidation imeMode="disabled" allowBlank="1" showInputMessage="1" showErrorMessage="1" sqref="K9:L9"/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計算機(10%)</vt:lpstr>
      <vt:lpstr>'計算機(10%)'!Print_Area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kkawahara</dc:creator>
  <cp:lastModifiedBy>渡邉 晴矢</cp:lastModifiedBy>
  <cp:lastPrinted>2024-10-21T01:53:01Z</cp:lastPrinted>
  <dcterms:created xsi:type="dcterms:W3CDTF">2014-03-17T05:59:39Z</dcterms:created>
  <dcterms:modified xsi:type="dcterms:W3CDTF">2024-10-22T02:41:11Z</dcterms:modified>
</cp:coreProperties>
</file>